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8240" windowHeight="7755"/>
  </bookViews>
  <sheets>
    <sheet name="IS_functie" sheetId="1" r:id="rId1"/>
  </sheets>
  <externalReferences>
    <externalReference r:id="rId2"/>
  </externalReferences>
  <definedNames>
    <definedName name="_xlnm._FilterDatabase" localSheetId="0" hidden="1">IS_functie!$A$1:$J$13</definedName>
    <definedName name="Artikelen" comment="Artikelen levensmiddelen">[1]!Levensmiddelen[#Data]</definedName>
    <definedName name="Deel01_namen">[1]Verjaardag!$B$2:$B$13,[1]Verjaardag!$F$2:$F$13,[1]Verjaardag!$H$2:$H$13</definedName>
    <definedName name="Namen">[1]!Tabel2[#Data]</definedName>
    <definedName name="Toeslag_1" comment="5% toeslag">[1]Bereik!$G$2</definedName>
    <definedName name="Voorbeeld_Tabel1" comment="Voorbeeld van een tabel">[1]!Tabel3[#Data]</definedName>
  </definedNames>
  <calcPr calcId="145621"/>
</workbook>
</file>

<file path=xl/calcChain.xml><?xml version="1.0" encoding="utf-8"?>
<calcChain xmlns="http://schemas.openxmlformats.org/spreadsheetml/2006/main">
  <c r="P4" i="1" l="1"/>
  <c r="P5" i="1"/>
  <c r="P6" i="1"/>
  <c r="P7" i="1"/>
  <c r="P8" i="1"/>
  <c r="P9" i="1"/>
  <c r="P10" i="1"/>
  <c r="P11" i="1"/>
  <c r="P12" i="1"/>
  <c r="P13" i="1"/>
  <c r="P3" i="1"/>
  <c r="P2" i="1"/>
  <c r="O3" i="1"/>
  <c r="O4" i="1"/>
  <c r="O5" i="1"/>
  <c r="O6" i="1"/>
  <c r="O7" i="1"/>
  <c r="O8" i="1"/>
  <c r="O9" i="1"/>
  <c r="O10" i="1"/>
  <c r="O11" i="1"/>
  <c r="O12" i="1"/>
  <c r="O13" i="1"/>
  <c r="O2" i="1"/>
  <c r="N2" i="1"/>
  <c r="N3" i="1"/>
  <c r="N5" i="1"/>
  <c r="N6" i="1"/>
  <c r="N7" i="1"/>
  <c r="N8" i="1"/>
  <c r="N9" i="1"/>
  <c r="N10" i="1"/>
  <c r="N11" i="1"/>
  <c r="N12" i="1"/>
  <c r="N13" i="1"/>
  <c r="N4" i="1"/>
  <c r="K3" i="1"/>
  <c r="K4" i="1"/>
  <c r="K5" i="1"/>
  <c r="K6" i="1"/>
  <c r="K7" i="1"/>
  <c r="K8" i="1"/>
  <c r="K9" i="1"/>
  <c r="K10" i="1"/>
  <c r="K11" i="1"/>
  <c r="K12" i="1"/>
  <c r="K13" i="1"/>
  <c r="K2" i="1"/>
  <c r="M3" i="1"/>
  <c r="M4" i="1"/>
  <c r="M5" i="1"/>
  <c r="M6" i="1"/>
  <c r="M7" i="1"/>
  <c r="M8" i="1"/>
  <c r="M9" i="1"/>
  <c r="M10" i="1"/>
  <c r="M11" i="1"/>
  <c r="M12" i="1"/>
  <c r="M13" i="1"/>
  <c r="M2" i="1"/>
</calcChain>
</file>

<file path=xl/sharedStrings.xml><?xml version="1.0" encoding="utf-8"?>
<sst xmlns="http://schemas.openxmlformats.org/spreadsheetml/2006/main" count="97" uniqueCount="82">
  <si>
    <t>Naam</t>
  </si>
  <si>
    <t>Tv.</t>
  </si>
  <si>
    <t>Voorl.</t>
  </si>
  <si>
    <t>Roepnaam</t>
  </si>
  <si>
    <t>Straat</t>
  </si>
  <si>
    <t>PC</t>
  </si>
  <si>
    <t>Plaats</t>
  </si>
  <si>
    <t>Datum</t>
  </si>
  <si>
    <t>Controle Voorl.</t>
  </si>
  <si>
    <t>Controle PC</t>
  </si>
  <si>
    <t>Albers- van Wettum</t>
  </si>
  <si>
    <t>G.E.</t>
  </si>
  <si>
    <t>Miep</t>
  </si>
  <si>
    <t>Oude Watering 6</t>
  </si>
  <si>
    <t>6233 DC</t>
  </si>
  <si>
    <t>Papendrecht</t>
  </si>
  <si>
    <t>Fiestheuvel-Markenbout</t>
  </si>
  <si>
    <t>L.</t>
  </si>
  <si>
    <t>Lijntje</t>
  </si>
  <si>
    <t>Beverwijklaan 35</t>
  </si>
  <si>
    <t>1432 AW</t>
  </si>
  <si>
    <t>Loosduinen</t>
  </si>
  <si>
    <t>Franke</t>
  </si>
  <si>
    <t>P.</t>
  </si>
  <si>
    <t>Pieter</t>
  </si>
  <si>
    <t>Rembrandlaan 10</t>
  </si>
  <si>
    <t>2381 BZ</t>
  </si>
  <si>
    <t>Voorburg</t>
  </si>
  <si>
    <t>Grouwborst-van 't Hof</t>
  </si>
  <si>
    <t>Nelleke</t>
  </si>
  <si>
    <t>De Kulck 1</t>
  </si>
  <si>
    <t>2264 XD</t>
  </si>
  <si>
    <t>Woensdrecht</t>
  </si>
  <si>
    <t>Klakker</t>
  </si>
  <si>
    <t>de</t>
  </si>
  <si>
    <t>Peter</t>
  </si>
  <si>
    <t>Vlaslaan 32</t>
  </si>
  <si>
    <t>6233 AW</t>
  </si>
  <si>
    <t>Koldervaart-Bakker</t>
  </si>
  <si>
    <t>Ria</t>
  </si>
  <si>
    <t>Julianalaan 72</t>
  </si>
  <si>
    <t>6233 CJ</t>
  </si>
  <si>
    <t>Landman-de Hoog</t>
  </si>
  <si>
    <t>A.</t>
  </si>
  <si>
    <t>Ada</t>
  </si>
  <si>
    <t>Pr. Bernhardlaan 11</t>
  </si>
  <si>
    <t>6233 CN</t>
  </si>
  <si>
    <t xml:space="preserve">Loogaard-Monster </t>
  </si>
  <si>
    <t>van den</t>
  </si>
  <si>
    <t>G.</t>
  </si>
  <si>
    <t>Tochtwei 13</t>
  </si>
  <si>
    <t>7218 VC</t>
  </si>
  <si>
    <t>Sevenum</t>
  </si>
  <si>
    <t>Makker-Prins</t>
  </si>
  <si>
    <t>B.</t>
  </si>
  <si>
    <t>Brenda</t>
  </si>
  <si>
    <t>Pr. Bernhardlaan 18</t>
  </si>
  <si>
    <t>6233 CP</t>
  </si>
  <si>
    <t>Plakker-Wolters</t>
  </si>
  <si>
    <t>I.</t>
  </si>
  <si>
    <t>Illa</t>
  </si>
  <si>
    <t>Postgieter-Overgaauw</t>
  </si>
  <si>
    <t>Adrie</t>
  </si>
  <si>
    <t>Dr. H. Colijnlaan 13</t>
  </si>
  <si>
    <t>6233 XD</t>
  </si>
  <si>
    <t>Vervaart</t>
  </si>
  <si>
    <t>Arie</t>
  </si>
  <si>
    <t>Julianalaan 68</t>
  </si>
  <si>
    <t>Aantal</t>
  </si>
  <si>
    <t>Controle aantal</t>
  </si>
  <si>
    <t>Prijs</t>
  </si>
  <si>
    <t>totaal</t>
  </si>
  <si>
    <t xml:space="preserve"> 4</t>
  </si>
  <si>
    <t>ISGETAL()</t>
  </si>
  <si>
    <t>ISLEEG()</t>
  </si>
  <si>
    <t>ISTEKST()</t>
  </si>
  <si>
    <t>Controle fm</t>
  </si>
  <si>
    <t>ISFOUT()</t>
  </si>
  <si>
    <t>=ALS(ISLEEG($C2);"ontbreekt";"OK")</t>
  </si>
  <si>
    <t>=ALS(ISGETAL($I2);"OK"; "fout")</t>
  </si>
  <si>
    <t>=ALS(ISTEKST(F2);"OK";"Fout")</t>
  </si>
  <si>
    <t>=ALS(ISFOUT($H2*$G2);"fout";"OK")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</si>
</sst>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€&quot;\ * #,##0.00_ ;_ &quot;€&quot;\ * \-#,##0.00_ ;_ &quot;€&quot;\ * &quot;-&quot;??_ ;_ @_ "/>
    <numFmt numFmtId="164" formatCode="d/m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Verdana"/>
      <family val="2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3" borderId="1"/>
  </cellStyleXfs>
  <cellXfs count="12">
    <xf numFmtId="0" fontId="0" fillId="0" borderId="0" xfId="0"/>
    <xf numFmtId="0" fontId="0" fillId="2" borderId="0" xfId="0" applyFill="1"/>
    <xf numFmtId="164" fontId="0" fillId="0" borderId="0" xfId="0" applyNumberFormat="1"/>
    <xf numFmtId="44" fontId="0" fillId="0" borderId="0" xfId="1" applyFont="1"/>
    <xf numFmtId="44" fontId="0" fillId="0" borderId="0" xfId="0" applyNumberFormat="1"/>
    <xf numFmtId="0" fontId="0" fillId="4" borderId="0" xfId="0" applyFill="1"/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/>
    <xf numFmtId="0" fontId="0" fillId="5" borderId="0" xfId="0" applyFill="1" applyAlignment="1">
      <alignment horizontal="center"/>
    </xf>
    <xf numFmtId="0" fontId="2" fillId="4" borderId="0" xfId="0" applyFont="1" applyFill="1" applyAlignment="1">
      <alignment horizontal="center"/>
    </xf>
    <xf numFmtId="0" fontId="4" fillId="0" borderId="0" xfId="0" quotePrefix="1" applyFont="1"/>
  </cellXfs>
  <cellStyles count="3">
    <cellStyle name="Peter_lijn_onder" xfId="2"/>
    <cellStyle name="Standaard" xfId="0" builtinId="0"/>
    <cellStyle name="Valuta" xfId="1" builtinId="4"/>
  </cellStyles>
  <dxfs count="2">
    <dxf>
      <fill>
        <patternFill>
          <bgColor rgb="FFFFC000"/>
        </patternFill>
      </fill>
      <border>
        <vertical/>
        <horizontal/>
      </border>
    </dxf>
    <dxf>
      <fill>
        <patternFill>
          <bgColor rgb="FFFFC000"/>
        </patternFill>
      </fill>
      <border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est-Adressen%20vrijwilligers%20Totaal%20201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al"/>
      <sheetName val="Jubileum 2013"/>
      <sheetName val="Verjaardag"/>
      <sheetName val="Afscheid 2013"/>
      <sheetName val="Blad1"/>
      <sheetName val="Tabel"/>
      <sheetName val="test"/>
      <sheetName val="Thema"/>
      <sheetName val="functie_getal"/>
      <sheetName val="adressen"/>
      <sheetName val="zoeken_verschil"/>
      <sheetName val="Tabel_voorbeeld"/>
      <sheetName val="Cellen"/>
      <sheetName val="controle"/>
      <sheetName val="Bereik"/>
    </sheetNames>
    <sheetDataSet>
      <sheetData sheetId="0"/>
      <sheetData sheetId="1"/>
      <sheetData sheetId="2">
        <row r="2">
          <cell r="B2" t="str">
            <v>Landman-de Hoog</v>
          </cell>
          <cell r="F2" t="str">
            <v>Pr. Bernhardlaan 11</v>
          </cell>
          <cell r="H2" t="str">
            <v>Papendrecht</v>
          </cell>
        </row>
        <row r="3">
          <cell r="B3" t="str">
            <v>Grouwborst-van 't Hof</v>
          </cell>
          <cell r="F3" t="str">
            <v>De Kulck 1</v>
          </cell>
          <cell r="H3" t="str">
            <v>Woensdrecht</v>
          </cell>
        </row>
        <row r="4">
          <cell r="B4" t="str">
            <v>Koldervaart-Bakker</v>
          </cell>
          <cell r="F4" t="str">
            <v>Julianalaan 72</v>
          </cell>
          <cell r="H4" t="str">
            <v>Papendrecht</v>
          </cell>
        </row>
        <row r="5">
          <cell r="B5" t="str">
            <v>Albers- van Wettum</v>
          </cell>
          <cell r="F5" t="str">
            <v>Oude Watering 6</v>
          </cell>
          <cell r="H5" t="str">
            <v>Papendrecht</v>
          </cell>
        </row>
        <row r="6">
          <cell r="B6" t="str">
            <v>Klakker</v>
          </cell>
          <cell r="F6" t="str">
            <v>Vlaslaan 32</v>
          </cell>
          <cell r="H6" t="str">
            <v>Papendrecht</v>
          </cell>
        </row>
        <row r="7">
          <cell r="B7" t="str">
            <v>Makker-Prins</v>
          </cell>
          <cell r="F7" t="str">
            <v>Pr. Bernhardlaan 18</v>
          </cell>
          <cell r="H7" t="str">
            <v>Papendrecht</v>
          </cell>
        </row>
        <row r="8">
          <cell r="B8" t="str">
            <v>Plakker-Wolters</v>
          </cell>
          <cell r="F8" t="str">
            <v>Vlaslaan 32</v>
          </cell>
          <cell r="H8" t="str">
            <v>Papendrecht</v>
          </cell>
        </row>
        <row r="9">
          <cell r="B9" t="str">
            <v>Vervaart</v>
          </cell>
          <cell r="F9" t="str">
            <v>Julianalaan 68</v>
          </cell>
          <cell r="H9" t="str">
            <v>Papendrecht</v>
          </cell>
        </row>
        <row r="10">
          <cell r="B10" t="str">
            <v>Fiestheuvel-Markenbout</v>
          </cell>
          <cell r="F10" t="str">
            <v>Beverwijklaan 35</v>
          </cell>
          <cell r="H10" t="str">
            <v>Simonshaven</v>
          </cell>
        </row>
        <row r="11">
          <cell r="B11" t="str">
            <v xml:space="preserve">Loogaard-Monster </v>
          </cell>
          <cell r="F11" t="str">
            <v>Tochtwei 13</v>
          </cell>
          <cell r="H11" t="str">
            <v>Oudenhoorn</v>
          </cell>
        </row>
        <row r="12">
          <cell r="B12" t="str">
            <v>Postgieter-Overgaauw</v>
          </cell>
          <cell r="F12" t="str">
            <v>Dr. H. Colijnlaan 13</v>
          </cell>
          <cell r="H12" t="str">
            <v>Papendrecht</v>
          </cell>
        </row>
        <row r="13">
          <cell r="B13" t="str">
            <v>Posschieter</v>
          </cell>
          <cell r="F13" t="str">
            <v>Pr. Bernhardlaan 66</v>
          </cell>
          <cell r="H13" t="str">
            <v>Papendrecht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G2">
            <v>0.12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P18"/>
  <sheetViews>
    <sheetView showGridLines="0" tabSelected="1" workbookViewId="0">
      <selection activeCell="C17" sqref="C17"/>
    </sheetView>
  </sheetViews>
  <sheetFormatPr defaultRowHeight="15" x14ac:dyDescent="0.25"/>
  <cols>
    <col min="1" max="1" width="20.125" customWidth="1"/>
    <col min="2" max="2" width="7.25" customWidth="1"/>
    <col min="3" max="3" width="4.5" customWidth="1"/>
    <col min="4" max="4" width="10.75" customWidth="1"/>
    <col min="5" max="5" width="17.625" customWidth="1"/>
    <col min="6" max="6" width="8.375" customWidth="1"/>
    <col min="7" max="7" width="12.5" customWidth="1"/>
    <col min="8" max="8" width="9.25" customWidth="1"/>
    <col min="9" max="9" width="5.75" bestFit="1" customWidth="1"/>
    <col min="10" max="10" width="8.625" bestFit="1" customWidth="1"/>
    <col min="11" max="11" width="7.5" bestFit="1" customWidth="1"/>
    <col min="12" max="12" width="2.625" customWidth="1"/>
    <col min="13" max="13" width="12.375" style="7" bestFit="1" customWidth="1"/>
    <col min="14" max="14" width="12.25" style="7" bestFit="1" customWidth="1"/>
    <col min="15" max="15" width="10.75" customWidth="1"/>
    <col min="16" max="16" width="9.87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68</v>
      </c>
      <c r="J1" s="1" t="s">
        <v>70</v>
      </c>
      <c r="K1" s="1" t="s">
        <v>71</v>
      </c>
      <c r="L1" s="1"/>
      <c r="M1" s="6" t="s">
        <v>8</v>
      </c>
      <c r="N1" s="6" t="s">
        <v>69</v>
      </c>
      <c r="O1" s="10" t="s">
        <v>9</v>
      </c>
      <c r="P1" s="5" t="s">
        <v>76</v>
      </c>
    </row>
    <row r="2" spans="1:16" x14ac:dyDescent="0.25">
      <c r="A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s="2">
        <v>41610</v>
      </c>
      <c r="I2">
        <v>2</v>
      </c>
      <c r="J2" s="3">
        <v>1.38</v>
      </c>
      <c r="K2" s="4">
        <f>J2*I2</f>
        <v>2.76</v>
      </c>
      <c r="L2" s="4"/>
      <c r="M2" s="7" t="str">
        <f>IF(ISBLANK($C2),"ontbreekt","OK")</f>
        <v>OK</v>
      </c>
      <c r="N2" s="7" t="str">
        <f t="shared" ref="N2:N3" si="0">IF(ISNUMBER($I2),"OK", "fout")</f>
        <v>OK</v>
      </c>
      <c r="O2" s="7" t="str">
        <f>IF(ISTEXT(F2),"OK","Fout")</f>
        <v>OK</v>
      </c>
      <c r="P2" s="7" t="str">
        <f>IF(ISERROR($H2*$G2),"fout","OK")</f>
        <v>fout</v>
      </c>
    </row>
    <row r="3" spans="1:16" x14ac:dyDescent="0.25">
      <c r="A3" t="s">
        <v>16</v>
      </c>
      <c r="C3" t="s">
        <v>17</v>
      </c>
      <c r="D3" t="s">
        <v>18</v>
      </c>
      <c r="E3" t="s">
        <v>19</v>
      </c>
      <c r="F3" t="s">
        <v>20</v>
      </c>
      <c r="G3" t="s">
        <v>21</v>
      </c>
      <c r="H3" s="2">
        <v>41346</v>
      </c>
      <c r="I3">
        <v>3</v>
      </c>
      <c r="J3" s="3">
        <v>2.25</v>
      </c>
      <c r="K3" s="4">
        <f t="shared" ref="K3:K13" si="1">J3*I3</f>
        <v>6.75</v>
      </c>
      <c r="M3" s="7" t="str">
        <f t="shared" ref="M3:M13" si="2">IF(ISBLANK($C3),"ontbreekt","OK")</f>
        <v>OK</v>
      </c>
      <c r="N3" s="7" t="str">
        <f t="shared" si="0"/>
        <v>OK</v>
      </c>
      <c r="O3" s="7" t="str">
        <f t="shared" ref="O3:O13" si="3">IF(ISTEXT(F3),"OK","Fout")</f>
        <v>OK</v>
      </c>
      <c r="P3" s="7" t="str">
        <f>IF(ISERROR($I3*$J3),"fout","OK")</f>
        <v>OK</v>
      </c>
    </row>
    <row r="4" spans="1:16" x14ac:dyDescent="0.25">
      <c r="A4" t="s">
        <v>22</v>
      </c>
      <c r="C4" t="s">
        <v>23</v>
      </c>
      <c r="D4" t="s">
        <v>24</v>
      </c>
      <c r="E4" t="s">
        <v>25</v>
      </c>
      <c r="F4" t="s">
        <v>26</v>
      </c>
      <c r="G4" t="s">
        <v>27</v>
      </c>
      <c r="H4" s="2">
        <v>16204</v>
      </c>
      <c r="I4" s="8" t="s">
        <v>72</v>
      </c>
      <c r="J4" s="3">
        <v>1.99</v>
      </c>
      <c r="K4" s="4">
        <f t="shared" si="1"/>
        <v>7.96</v>
      </c>
      <c r="M4" s="7" t="str">
        <f t="shared" si="2"/>
        <v>OK</v>
      </c>
      <c r="N4" s="7" t="str">
        <f>IF(ISNUMBER($I4),"OK", "fout")</f>
        <v>fout</v>
      </c>
      <c r="O4" s="7" t="str">
        <f t="shared" si="3"/>
        <v>OK</v>
      </c>
      <c r="P4" s="7" t="str">
        <f t="shared" ref="P4:P13" si="4">IF(ISERROR($I4*$J4),"fout","OK")</f>
        <v>OK</v>
      </c>
    </row>
    <row r="5" spans="1:16" x14ac:dyDescent="0.25">
      <c r="A5" t="s">
        <v>28</v>
      </c>
      <c r="D5" t="s">
        <v>29</v>
      </c>
      <c r="E5" t="s">
        <v>30</v>
      </c>
      <c r="F5" t="s">
        <v>31</v>
      </c>
      <c r="G5" t="s">
        <v>32</v>
      </c>
      <c r="H5" s="2">
        <v>41630</v>
      </c>
      <c r="I5">
        <v>7</v>
      </c>
      <c r="J5" s="3">
        <v>3.3</v>
      </c>
      <c r="K5" s="4">
        <f t="shared" si="1"/>
        <v>23.099999999999998</v>
      </c>
      <c r="M5" s="7" t="str">
        <f t="shared" si="2"/>
        <v>ontbreekt</v>
      </c>
      <c r="N5" s="7" t="str">
        <f t="shared" ref="N5:N13" si="5">IF(ISNUMBER($I5),"OK", "fout")</f>
        <v>OK</v>
      </c>
      <c r="O5" s="7" t="str">
        <f t="shared" si="3"/>
        <v>OK</v>
      </c>
      <c r="P5" s="7" t="str">
        <f t="shared" si="4"/>
        <v>OK</v>
      </c>
    </row>
    <row r="6" spans="1:16" x14ac:dyDescent="0.25">
      <c r="A6" t="s">
        <v>33</v>
      </c>
      <c r="B6" t="s">
        <v>34</v>
      </c>
      <c r="C6" t="s">
        <v>23</v>
      </c>
      <c r="D6" t="s">
        <v>35</v>
      </c>
      <c r="E6" t="s">
        <v>36</v>
      </c>
      <c r="F6" t="s">
        <v>37</v>
      </c>
      <c r="G6" t="s">
        <v>15</v>
      </c>
      <c r="H6" s="2">
        <v>41433</v>
      </c>
      <c r="I6">
        <v>2</v>
      </c>
      <c r="J6" s="3">
        <v>6.25</v>
      </c>
      <c r="K6" s="4">
        <f t="shared" si="1"/>
        <v>12.5</v>
      </c>
      <c r="M6" s="7" t="str">
        <f t="shared" si="2"/>
        <v>OK</v>
      </c>
      <c r="N6" s="7" t="str">
        <f t="shared" si="5"/>
        <v>OK</v>
      </c>
      <c r="O6" s="7" t="str">
        <f t="shared" si="3"/>
        <v>OK</v>
      </c>
      <c r="P6" s="7" t="str">
        <f t="shared" si="4"/>
        <v>OK</v>
      </c>
    </row>
    <row r="7" spans="1:16" x14ac:dyDescent="0.25">
      <c r="A7" t="s">
        <v>38</v>
      </c>
      <c r="C7" t="s">
        <v>23</v>
      </c>
      <c r="D7" t="s">
        <v>39</v>
      </c>
      <c r="E7" t="s">
        <v>40</v>
      </c>
      <c r="F7">
        <v>6233</v>
      </c>
      <c r="G7" t="s">
        <v>15</v>
      </c>
      <c r="H7" s="2">
        <v>41638</v>
      </c>
      <c r="I7">
        <v>4</v>
      </c>
      <c r="J7" s="3">
        <v>4.34</v>
      </c>
      <c r="K7" s="4">
        <f t="shared" si="1"/>
        <v>17.36</v>
      </c>
      <c r="M7" s="7" t="str">
        <f t="shared" si="2"/>
        <v>OK</v>
      </c>
      <c r="N7" s="7" t="str">
        <f t="shared" si="5"/>
        <v>OK</v>
      </c>
      <c r="O7" s="7" t="str">
        <f t="shared" si="3"/>
        <v>Fout</v>
      </c>
      <c r="P7" s="7" t="str">
        <f t="shared" si="4"/>
        <v>OK</v>
      </c>
    </row>
    <row r="8" spans="1:16" x14ac:dyDescent="0.25">
      <c r="A8" t="s">
        <v>42</v>
      </c>
      <c r="C8" t="s">
        <v>43</v>
      </c>
      <c r="D8" t="s">
        <v>44</v>
      </c>
      <c r="E8" t="s">
        <v>45</v>
      </c>
      <c r="F8" t="s">
        <v>46</v>
      </c>
      <c r="G8" t="s">
        <v>15</v>
      </c>
      <c r="H8" s="2">
        <v>41628</v>
      </c>
      <c r="I8">
        <v>5</v>
      </c>
      <c r="J8" s="3">
        <v>2.41</v>
      </c>
      <c r="K8" s="4">
        <f t="shared" si="1"/>
        <v>12.05</v>
      </c>
      <c r="M8" s="7" t="str">
        <f t="shared" si="2"/>
        <v>OK</v>
      </c>
      <c r="N8" s="7" t="str">
        <f t="shared" si="5"/>
        <v>OK</v>
      </c>
      <c r="O8" s="7" t="str">
        <f t="shared" si="3"/>
        <v>OK</v>
      </c>
      <c r="P8" s="7" t="str">
        <f t="shared" si="4"/>
        <v>OK</v>
      </c>
    </row>
    <row r="9" spans="1:16" x14ac:dyDescent="0.25">
      <c r="A9" t="s">
        <v>47</v>
      </c>
      <c r="B9" t="s">
        <v>48</v>
      </c>
      <c r="C9" t="s">
        <v>49</v>
      </c>
      <c r="E9" t="s">
        <v>50</v>
      </c>
      <c r="F9" t="s">
        <v>51</v>
      </c>
      <c r="G9" t="s">
        <v>52</v>
      </c>
      <c r="H9" s="2">
        <v>41344</v>
      </c>
      <c r="I9">
        <v>7</v>
      </c>
      <c r="J9" s="3">
        <v>6.63</v>
      </c>
      <c r="K9" s="4">
        <f t="shared" si="1"/>
        <v>46.41</v>
      </c>
      <c r="M9" s="7" t="str">
        <f t="shared" si="2"/>
        <v>OK</v>
      </c>
      <c r="N9" s="7" t="str">
        <f t="shared" si="5"/>
        <v>OK</v>
      </c>
      <c r="O9" s="7" t="str">
        <f t="shared" si="3"/>
        <v>OK</v>
      </c>
      <c r="P9" s="7" t="str">
        <f t="shared" si="4"/>
        <v>OK</v>
      </c>
    </row>
    <row r="10" spans="1:16" x14ac:dyDescent="0.25">
      <c r="A10" t="s">
        <v>53</v>
      </c>
      <c r="B10" t="s">
        <v>34</v>
      </c>
      <c r="C10" t="s">
        <v>54</v>
      </c>
      <c r="D10" t="s">
        <v>55</v>
      </c>
      <c r="E10" t="s">
        <v>56</v>
      </c>
      <c r="F10" t="s">
        <v>57</v>
      </c>
      <c r="G10" t="s">
        <v>15</v>
      </c>
      <c r="H10" s="2">
        <v>41277</v>
      </c>
      <c r="I10">
        <v>5</v>
      </c>
      <c r="J10" s="3">
        <v>1.87</v>
      </c>
      <c r="K10" s="4">
        <f t="shared" si="1"/>
        <v>9.3500000000000014</v>
      </c>
      <c r="M10" s="7" t="str">
        <f t="shared" si="2"/>
        <v>OK</v>
      </c>
      <c r="N10" s="7" t="str">
        <f t="shared" si="5"/>
        <v>OK</v>
      </c>
      <c r="O10" s="7" t="str">
        <f t="shared" si="3"/>
        <v>OK</v>
      </c>
      <c r="P10" s="7" t="str">
        <f t="shared" si="4"/>
        <v>OK</v>
      </c>
    </row>
    <row r="11" spans="1:16" x14ac:dyDescent="0.25">
      <c r="A11" t="s">
        <v>58</v>
      </c>
      <c r="B11" t="s">
        <v>34</v>
      </c>
      <c r="C11" t="s">
        <v>59</v>
      </c>
      <c r="D11" t="s">
        <v>60</v>
      </c>
      <c r="E11" t="s">
        <v>36</v>
      </c>
      <c r="F11" t="s">
        <v>37</v>
      </c>
      <c r="G11" t="s">
        <v>15</v>
      </c>
      <c r="H11" s="2">
        <v>41282</v>
      </c>
      <c r="I11">
        <v>3</v>
      </c>
      <c r="J11" s="3">
        <v>2.4500000000000002</v>
      </c>
      <c r="K11" s="4">
        <f t="shared" si="1"/>
        <v>7.3500000000000005</v>
      </c>
      <c r="M11" s="7" t="str">
        <f t="shared" si="2"/>
        <v>OK</v>
      </c>
      <c r="N11" s="7" t="str">
        <f t="shared" si="5"/>
        <v>OK</v>
      </c>
      <c r="O11" s="7" t="str">
        <f t="shared" si="3"/>
        <v>OK</v>
      </c>
      <c r="P11" s="7" t="str">
        <f t="shared" si="4"/>
        <v>OK</v>
      </c>
    </row>
    <row r="12" spans="1:16" x14ac:dyDescent="0.25">
      <c r="A12" t="s">
        <v>61</v>
      </c>
      <c r="C12" t="s">
        <v>43</v>
      </c>
      <c r="D12" t="s">
        <v>62</v>
      </c>
      <c r="E12" t="s">
        <v>63</v>
      </c>
      <c r="F12" t="s">
        <v>64</v>
      </c>
      <c r="G12" t="s">
        <v>15</v>
      </c>
      <c r="H12" s="2">
        <v>41410</v>
      </c>
      <c r="I12">
        <v>3</v>
      </c>
      <c r="J12" s="3">
        <v>1.0900000000000001</v>
      </c>
      <c r="K12" s="4">
        <f t="shared" si="1"/>
        <v>3.2700000000000005</v>
      </c>
      <c r="M12" s="7" t="str">
        <f t="shared" si="2"/>
        <v>OK</v>
      </c>
      <c r="N12" s="7" t="str">
        <f t="shared" si="5"/>
        <v>OK</v>
      </c>
      <c r="O12" s="7" t="str">
        <f t="shared" si="3"/>
        <v>OK</v>
      </c>
      <c r="P12" s="7" t="str">
        <f t="shared" si="4"/>
        <v>OK</v>
      </c>
    </row>
    <row r="13" spans="1:16" x14ac:dyDescent="0.25">
      <c r="A13" t="s">
        <v>65</v>
      </c>
      <c r="C13" t="s">
        <v>43</v>
      </c>
      <c r="D13" t="s">
        <v>66</v>
      </c>
      <c r="E13" t="s">
        <v>67</v>
      </c>
      <c r="F13" t="s">
        <v>41</v>
      </c>
      <c r="G13" t="s">
        <v>15</v>
      </c>
      <c r="H13" s="2">
        <v>41572</v>
      </c>
      <c r="I13">
        <v>2</v>
      </c>
      <c r="J13" s="3">
        <v>1.1399999999999999</v>
      </c>
      <c r="K13" s="4">
        <f t="shared" si="1"/>
        <v>2.2799999999999998</v>
      </c>
      <c r="M13" s="7" t="str">
        <f t="shared" si="2"/>
        <v>OK</v>
      </c>
      <c r="N13" s="7" t="str">
        <f t="shared" si="5"/>
        <v>OK</v>
      </c>
      <c r="O13" s="7" t="str">
        <f t="shared" si="3"/>
        <v>OK</v>
      </c>
      <c r="P13" s="7" t="str">
        <f t="shared" si="4"/>
        <v>OK</v>
      </c>
    </row>
    <row r="15" spans="1:16" x14ac:dyDescent="0.25">
      <c r="G15" s="11" t="s">
        <v>78</v>
      </c>
      <c r="M15" s="9" t="s">
        <v>74</v>
      </c>
      <c r="N15" s="9" t="s">
        <v>73</v>
      </c>
      <c r="O15" s="9" t="s">
        <v>75</v>
      </c>
      <c r="P15" s="9" t="s">
        <v>77</v>
      </c>
    </row>
    <row r="16" spans="1:16" x14ac:dyDescent="0.25">
      <c r="G16" s="11" t="s">
        <v>79</v>
      </c>
    </row>
    <row r="17" spans="7:7" x14ac:dyDescent="0.25">
      <c r="G17" s="11" t="s">
        <v>80</v>
      </c>
    </row>
    <row r="18" spans="7:7" x14ac:dyDescent="0.25">
      <c r="G18" s="11" t="s">
        <v>81</v>
      </c>
    </row>
  </sheetData>
  <conditionalFormatting sqref="M2:O13">
    <cfRule type="expression" dxfId="1" priority="3">
      <formula>M2&lt;&gt;"OK"</formula>
    </cfRule>
  </conditionalFormatting>
  <conditionalFormatting sqref="P2:P13">
    <cfRule type="expression" dxfId="0" priority="1">
      <formula>P2&lt;&gt;"OK"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IS_functie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Franke</dc:creator>
  <cp:lastModifiedBy>Peter Franke</cp:lastModifiedBy>
  <dcterms:created xsi:type="dcterms:W3CDTF">2016-10-26T08:03:34Z</dcterms:created>
  <dcterms:modified xsi:type="dcterms:W3CDTF">2016-10-26T08:36:03Z</dcterms:modified>
</cp:coreProperties>
</file>